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myunt.sharepoint.com/sites/officeofsponsoredprograms/Shared Documents/Website Forms/"/>
    </mc:Choice>
  </mc:AlternateContent>
  <bookViews>
    <workbookView xWindow="0" yWindow="3000" windowWidth="28800" windowHeight="11985"/>
  </bookViews>
  <sheets>
    <sheet name="Calculator" sheetId="1" r:id="rId1"/>
    <sheet name="UNTHSC Holidays" sheetId="2" state="hidden" r:id="rId2"/>
  </sheets>
  <definedNames>
    <definedName name="Calc_Start">'UNTHSC Holidays'!$N$2</definedName>
    <definedName name="Holidays">'UNTHSC Holidays'!$C$2:$C$38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N2" i="2" l="1"/>
  <c r="B15" i="1" s="1"/>
  <c r="B19" i="1" l="1"/>
  <c r="B21" i="1"/>
  <c r="D16" i="2"/>
  <c r="D1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" i="2"/>
  <c r="B17" i="1" l="1"/>
</calcChain>
</file>

<file path=xl/sharedStrings.xml><?xml version="1.0" encoding="utf-8"?>
<sst xmlns="http://schemas.openxmlformats.org/spreadsheetml/2006/main" count="57" uniqueCount="30">
  <si>
    <t>Fiscal Year</t>
  </si>
  <si>
    <t>Name</t>
  </si>
  <si>
    <t>Date</t>
  </si>
  <si>
    <t>Labor Day</t>
  </si>
  <si>
    <t>Thanksgiving</t>
  </si>
  <si>
    <t>Day after Thanksgiving</t>
  </si>
  <si>
    <t>Winter Break</t>
  </si>
  <si>
    <t>New Years Day</t>
  </si>
  <si>
    <t>MLK Jr Day</t>
  </si>
  <si>
    <t>Memorial Day</t>
  </si>
  <si>
    <t>Independence Day</t>
  </si>
  <si>
    <t>Enter Proposal Due Date here:</t>
  </si>
  <si>
    <t>This is when OSP must receive your Proposal:</t>
  </si>
  <si>
    <t>This tool is provided as a courtsey to help you determine when your proposal needs to be in OSP's hands in order to not require an approved Exception Waiver.</t>
  </si>
  <si>
    <t>Proposal Submission Deadline Calculator</t>
  </si>
  <si>
    <t>PI Eligiblity Form due to OSP (if applicable):</t>
  </si>
  <si>
    <t># of Work Days:</t>
  </si>
  <si>
    <t xml:space="preserve">Remaining components (science) due to OSP: </t>
  </si>
  <si>
    <t>Weekend After TG</t>
  </si>
  <si>
    <t>Sunday</t>
  </si>
  <si>
    <t>Monday</t>
  </si>
  <si>
    <t>Tuesday</t>
  </si>
  <si>
    <t>Wednesday</t>
  </si>
  <si>
    <t>Thursday</t>
  </si>
  <si>
    <t>Friday</t>
  </si>
  <si>
    <t>Saturday</t>
  </si>
  <si>
    <t>Weekend After NYD</t>
  </si>
  <si>
    <t>Weekday</t>
  </si>
  <si>
    <t>* When updating this workbook with new Holiday's make sure to add, particularly for Thanksgiving &amp; Winter Break, the weekends - otherwise there may be oddities</t>
  </si>
  <si>
    <t>Calc 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</si>
</sst>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NumberFormat="1"/>
    <xf numFmtId="1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3" fillId="3" borderId="0" xfId="1"/>
    <xf numFmtId="14" fontId="3" fillId="3" borderId="0" xfId="1" applyNumberFormat="1"/>
    <xf numFmtId="0" fontId="1" fillId="0" borderId="0" xfId="0" applyFont="1"/>
    <xf numFmtId="14" fontId="1" fillId="0" borderId="0" xfId="0" applyNumberFormat="1" applyFont="1"/>
    <xf numFmtId="0" fontId="0" fillId="0" borderId="0" xfId="0" quotePrefix="1"/>
    <xf numFmtId="2" fontId="0" fillId="0" borderId="0" xfId="0" applyNumberForma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15DEFF"/>
      <color rgb="FF0077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26620</xdr:colOff>
      <xdr:row>6</xdr:row>
      <xdr:rowOff>0</xdr:rowOff>
    </xdr:to>
    <xdr:pic>
      <xdr:nvPicPr>
        <xdr:cNvPr id="2" name="image001.png@01D663EB.78942F10" descr="cid:image001.png@01D63429.EEDF669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557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7:F23"/>
  <sheetViews>
    <sheetView showGridLines="0" tabSelected="1" workbookViewId="0">
      <selection activeCell="A29" sqref="A29"/>
    </sheetView>
  </sheetViews>
  <sheetFormatPr defaultRowHeight="15" x14ac:dyDescent="0.25"/>
  <cols>
    <col min="1" max="1" width="43.28515625" style="2" customWidth="1"/>
    <col min="2" max="2" width="22.7109375" style="1" customWidth="1"/>
    <col min="12" max="12" width="10.7109375" bestFit="1" customWidth="1"/>
    <col min="14" max="14" width="10.7109375" bestFit="1" customWidth="1"/>
  </cols>
  <sheetData>
    <row r="7" spans="1:6" ht="3" customHeight="1" x14ac:dyDescent="0.25"/>
    <row r="8" spans="1:6" ht="28.5" x14ac:dyDescent="0.45">
      <c r="A8" s="14" t="s">
        <v>14</v>
      </c>
      <c r="B8" s="14"/>
      <c r="C8" s="14"/>
      <c r="D8" s="14"/>
      <c r="E8" s="14"/>
      <c r="F8" s="14"/>
    </row>
    <row r="9" spans="1:6" ht="6.75" customHeight="1" x14ac:dyDescent="0.25"/>
    <row r="10" spans="1:6" x14ac:dyDescent="0.25">
      <c r="A10" s="13" t="s">
        <v>13</v>
      </c>
      <c r="B10" s="13"/>
      <c r="C10" s="13"/>
      <c r="D10" s="13"/>
      <c r="E10" s="13"/>
      <c r="F10" s="13"/>
    </row>
    <row r="11" spans="1:6" x14ac:dyDescent="0.25">
      <c r="A11" s="13"/>
      <c r="B11" s="13"/>
      <c r="C11" s="13"/>
      <c r="D11" s="13"/>
      <c r="E11" s="13"/>
      <c r="F11" s="13"/>
    </row>
    <row r="13" spans="1:6" x14ac:dyDescent="0.25">
      <c r="A13" s="2" t="s">
        <v>11</v>
      </c>
      <c r="B13" s="6">
        <f ca="1">TODAY()+5</f>
        <v>44347</v>
      </c>
      <c r="F13" s="12"/>
    </row>
    <row r="15" spans="1:6" x14ac:dyDescent="0.25">
      <c r="A15" s="2" t="s">
        <v>12</v>
      </c>
      <c r="B15" s="4">
        <f ca="1">IF(ISERROR(VLOOKUP(Calc_Start,Holidays,1,0)),WORKDAY(Calc_Start,-5,Holidays),WORKDAY(Calc_Start,-6,Holidays))</f>
        <v>44337</v>
      </c>
    </row>
    <row r="16" spans="1:6" x14ac:dyDescent="0.25">
      <c r="B16" s="3"/>
    </row>
    <row r="17" spans="1:2" x14ac:dyDescent="0.25">
      <c r="A17" s="2" t="s">
        <v>16</v>
      </c>
      <c r="B17" s="5">
        <f ca="1">IFERROR(NETWORKDAYS($B$15,$B$13,Holidays)-1,"Verify with OSP")</f>
        <v>5</v>
      </c>
    </row>
    <row r="18" spans="1:2" x14ac:dyDescent="0.25">
      <c r="B18" s="3"/>
    </row>
    <row r="19" spans="1:2" x14ac:dyDescent="0.25">
      <c r="A19" s="2" t="s">
        <v>15</v>
      </c>
      <c r="B19" s="4">
        <f ca="1">IF(ISERROR(VLOOKUP(Calc_Start,Holidays,1,0)),WORKDAY(Calc_Start,-10,Holidays),WORKDAY(Calc_Start,-11,Holidays))</f>
        <v>44330</v>
      </c>
    </row>
    <row r="20" spans="1:2" x14ac:dyDescent="0.25">
      <c r="B20" s="3"/>
    </row>
    <row r="21" spans="1:2" x14ac:dyDescent="0.25">
      <c r="A21" s="2" t="s">
        <v>17</v>
      </c>
      <c r="B21" s="4">
        <f ca="1">IF(ISERROR(VLOOKUP(Calc_Start,Holidays,1,0)),WORKDAY(Calc_Start,-1,Holidays),WORKDAY(Calc_Start,-2,Holidays))</f>
        <v>44343</v>
      </c>
    </row>
    <row r="22" spans="1:2" x14ac:dyDescent="0.25">
      <c r="B22" s="3"/>
    </row>
    <row r="23" spans="1:2" x14ac:dyDescent="0.25">
      <c r="B23" s="3"/>
    </row>
  </sheetData>
  <sheetProtection sheet="1" objects="1" scenarios="1"/>
  <mergeCells count="2">
    <mergeCell ref="A10:F11"/>
    <mergeCell ref="A8:F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8"/>
  <sheetViews>
    <sheetView workbookViewId="0">
      <selection activeCell="N2" sqref="N2"/>
    </sheetView>
  </sheetViews>
  <sheetFormatPr defaultRowHeight="15" x14ac:dyDescent="0.25"/>
  <cols>
    <col min="1" max="1" width="10.140625" bestFit="1" customWidth="1"/>
    <col min="2" max="2" width="19.5703125" customWidth="1"/>
    <col min="3" max="3" width="10.7109375" style="1" bestFit="1" customWidth="1"/>
    <col min="4" max="4" width="11.42578125" bestFit="1" customWidth="1"/>
    <col min="13" max="13" width="14" bestFit="1" customWidth="1"/>
    <col min="14" max="14" width="10.5703125" bestFit="1" customWidth="1"/>
  </cols>
  <sheetData>
    <row r="1" spans="1:14" x14ac:dyDescent="0.25">
      <c r="A1" s="9" t="s">
        <v>0</v>
      </c>
      <c r="B1" s="9" t="s">
        <v>1</v>
      </c>
      <c r="C1" s="10" t="s">
        <v>2</v>
      </c>
      <c r="D1" s="9" t="s">
        <v>27</v>
      </c>
    </row>
    <row r="2" spans="1:14" x14ac:dyDescent="0.25">
      <c r="A2">
        <v>2021</v>
      </c>
      <c r="B2" t="s">
        <v>3</v>
      </c>
      <c r="C2" s="1">
        <v>44081</v>
      </c>
      <c r="D2" t="str">
        <f>VLOOKUP(WEEKDAY(C2,1),$I$2:$J$8,2,0)</f>
        <v>Monday</v>
      </c>
      <c r="I2">
        <v>1</v>
      </c>
      <c r="J2" t="s">
        <v>19</v>
      </c>
      <c r="M2" t="s">
        <v>29</v>
      </c>
      <c r="N2" s="1">
        <f ca="1">IF(OR(WEEKDAY(Calculator!B13)=1,WEEKDAY(Calculator!B13)=7),WORKDAY(Calculator!B13,-1),Calculator!B13)</f>
        <v>44347</v>
      </c>
    </row>
    <row r="3" spans="1:14" x14ac:dyDescent="0.25">
      <c r="A3">
        <v>2021</v>
      </c>
      <c r="B3" t="s">
        <v>4</v>
      </c>
      <c r="C3" s="1">
        <v>44161</v>
      </c>
      <c r="D3" t="str">
        <f t="shared" ref="D3:D38" si="0">VLOOKUP(WEEKDAY(C3,1),$I$2:$J$8,2,0)</f>
        <v>Thursday</v>
      </c>
      <c r="I3">
        <v>2</v>
      </c>
      <c r="J3" t="s">
        <v>20</v>
      </c>
    </row>
    <row r="4" spans="1:14" x14ac:dyDescent="0.25">
      <c r="A4">
        <v>2021</v>
      </c>
      <c r="B4" t="s">
        <v>5</v>
      </c>
      <c r="C4" s="1">
        <v>44162</v>
      </c>
      <c r="D4" t="str">
        <f t="shared" si="0"/>
        <v>Friday</v>
      </c>
      <c r="I4">
        <v>3</v>
      </c>
      <c r="J4" t="s">
        <v>21</v>
      </c>
    </row>
    <row r="5" spans="1:14" x14ac:dyDescent="0.25">
      <c r="A5" s="7">
        <v>2021</v>
      </c>
      <c r="B5" s="7" t="s">
        <v>18</v>
      </c>
      <c r="C5" s="8">
        <v>44163</v>
      </c>
      <c r="D5" s="7" t="str">
        <f t="shared" si="0"/>
        <v>Saturday</v>
      </c>
      <c r="I5">
        <v>4</v>
      </c>
      <c r="J5" t="s">
        <v>22</v>
      </c>
    </row>
    <row r="6" spans="1:14" x14ac:dyDescent="0.25">
      <c r="A6" s="7">
        <v>2021</v>
      </c>
      <c r="B6" s="7" t="s">
        <v>18</v>
      </c>
      <c r="C6" s="8">
        <v>44164</v>
      </c>
      <c r="D6" s="7" t="str">
        <f t="shared" si="0"/>
        <v>Sunday</v>
      </c>
      <c r="I6">
        <v>5</v>
      </c>
      <c r="J6" t="s">
        <v>23</v>
      </c>
    </row>
    <row r="7" spans="1:14" x14ac:dyDescent="0.25">
      <c r="A7">
        <v>2021</v>
      </c>
      <c r="B7" t="s">
        <v>6</v>
      </c>
      <c r="C7" s="1">
        <v>44189</v>
      </c>
      <c r="D7" t="str">
        <f t="shared" si="0"/>
        <v>Thursday</v>
      </c>
      <c r="I7">
        <v>6</v>
      </c>
      <c r="J7" t="s">
        <v>24</v>
      </c>
    </row>
    <row r="8" spans="1:14" x14ac:dyDescent="0.25">
      <c r="A8">
        <v>2021</v>
      </c>
      <c r="B8" t="s">
        <v>6</v>
      </c>
      <c r="C8" s="1">
        <v>44190</v>
      </c>
      <c r="D8" t="str">
        <f t="shared" si="0"/>
        <v>Friday</v>
      </c>
      <c r="I8">
        <v>7</v>
      </c>
      <c r="J8" t="s">
        <v>25</v>
      </c>
    </row>
    <row r="9" spans="1:14" x14ac:dyDescent="0.25">
      <c r="A9" s="7">
        <v>2021</v>
      </c>
      <c r="B9" s="7" t="s">
        <v>6</v>
      </c>
      <c r="C9" s="8">
        <v>44191</v>
      </c>
      <c r="D9" s="7" t="str">
        <f t="shared" si="0"/>
        <v>Saturday</v>
      </c>
    </row>
    <row r="10" spans="1:14" x14ac:dyDescent="0.25">
      <c r="A10" s="7">
        <v>2021</v>
      </c>
      <c r="B10" s="7" t="s">
        <v>6</v>
      </c>
      <c r="C10" s="8">
        <v>44192</v>
      </c>
      <c r="D10" s="7" t="str">
        <f t="shared" si="0"/>
        <v>Sunday</v>
      </c>
    </row>
    <row r="11" spans="1:14" x14ac:dyDescent="0.25">
      <c r="A11">
        <v>2021</v>
      </c>
      <c r="B11" t="s">
        <v>6</v>
      </c>
      <c r="C11" s="1">
        <v>44193</v>
      </c>
      <c r="D11" t="str">
        <f t="shared" si="0"/>
        <v>Monday</v>
      </c>
    </row>
    <row r="12" spans="1:14" x14ac:dyDescent="0.25">
      <c r="A12">
        <v>2021</v>
      </c>
      <c r="B12" t="s">
        <v>6</v>
      </c>
      <c r="C12" s="1">
        <v>44194</v>
      </c>
      <c r="D12" t="str">
        <f t="shared" si="0"/>
        <v>Tuesday</v>
      </c>
      <c r="I12" s="11" t="s">
        <v>28</v>
      </c>
    </row>
    <row r="13" spans="1:14" x14ac:dyDescent="0.25">
      <c r="A13">
        <v>2021</v>
      </c>
      <c r="B13" t="s">
        <v>6</v>
      </c>
      <c r="C13" s="1">
        <v>44195</v>
      </c>
      <c r="D13" t="str">
        <f t="shared" si="0"/>
        <v>Wednesday</v>
      </c>
    </row>
    <row r="14" spans="1:14" x14ac:dyDescent="0.25">
      <c r="A14">
        <v>2021</v>
      </c>
      <c r="B14" t="s">
        <v>6</v>
      </c>
      <c r="C14" s="1">
        <v>44196</v>
      </c>
      <c r="D14" t="str">
        <f t="shared" si="0"/>
        <v>Thursday</v>
      </c>
    </row>
    <row r="15" spans="1:14" x14ac:dyDescent="0.25">
      <c r="A15">
        <v>2021</v>
      </c>
      <c r="B15" t="s">
        <v>7</v>
      </c>
      <c r="C15" s="1">
        <v>44197</v>
      </c>
      <c r="D15" t="str">
        <f t="shared" si="0"/>
        <v>Friday</v>
      </c>
    </row>
    <row r="16" spans="1:14" x14ac:dyDescent="0.25">
      <c r="A16" s="7">
        <v>2021</v>
      </c>
      <c r="B16" s="7" t="s">
        <v>26</v>
      </c>
      <c r="C16" s="8">
        <v>44198</v>
      </c>
      <c r="D16" s="7" t="str">
        <f t="shared" si="0"/>
        <v>Saturday</v>
      </c>
    </row>
    <row r="17" spans="1:4" x14ac:dyDescent="0.25">
      <c r="A17" s="7">
        <v>2021</v>
      </c>
      <c r="B17" s="7" t="s">
        <v>26</v>
      </c>
      <c r="C17" s="8">
        <v>44199</v>
      </c>
      <c r="D17" s="7" t="str">
        <f t="shared" si="0"/>
        <v>Sunday</v>
      </c>
    </row>
    <row r="18" spans="1:4" x14ac:dyDescent="0.25">
      <c r="A18">
        <v>2021</v>
      </c>
      <c r="B18" t="s">
        <v>8</v>
      </c>
      <c r="C18" s="1">
        <v>44214</v>
      </c>
      <c r="D18" t="str">
        <f t="shared" si="0"/>
        <v>Monday</v>
      </c>
    </row>
    <row r="19" spans="1:4" x14ac:dyDescent="0.25">
      <c r="A19">
        <v>2021</v>
      </c>
      <c r="B19" t="s">
        <v>9</v>
      </c>
      <c r="C19" s="1">
        <v>44347</v>
      </c>
      <c r="D19" t="str">
        <f t="shared" si="0"/>
        <v>Monday</v>
      </c>
    </row>
    <row r="20" spans="1:4" x14ac:dyDescent="0.25">
      <c r="A20">
        <v>2022</v>
      </c>
      <c r="B20" t="s">
        <v>3</v>
      </c>
      <c r="C20" s="1">
        <v>44445</v>
      </c>
      <c r="D20" t="str">
        <f t="shared" si="0"/>
        <v>Monday</v>
      </c>
    </row>
    <row r="21" spans="1:4" x14ac:dyDescent="0.25">
      <c r="A21">
        <v>2022</v>
      </c>
      <c r="B21" t="s">
        <v>4</v>
      </c>
      <c r="C21" s="1">
        <v>44525</v>
      </c>
      <c r="D21" t="str">
        <f t="shared" si="0"/>
        <v>Thursday</v>
      </c>
    </row>
    <row r="22" spans="1:4" x14ac:dyDescent="0.25">
      <c r="A22">
        <v>2022</v>
      </c>
      <c r="B22" t="s">
        <v>5</v>
      </c>
      <c r="C22" s="1">
        <v>44526</v>
      </c>
      <c r="D22" t="str">
        <f t="shared" si="0"/>
        <v>Friday</v>
      </c>
    </row>
    <row r="23" spans="1:4" x14ac:dyDescent="0.25">
      <c r="A23" s="7">
        <v>2022</v>
      </c>
      <c r="B23" s="7" t="s">
        <v>18</v>
      </c>
      <c r="C23" s="8">
        <v>44527</v>
      </c>
      <c r="D23" s="7" t="str">
        <f t="shared" si="0"/>
        <v>Saturday</v>
      </c>
    </row>
    <row r="24" spans="1:4" x14ac:dyDescent="0.25">
      <c r="A24" s="7">
        <v>2022</v>
      </c>
      <c r="B24" s="7" t="s">
        <v>18</v>
      </c>
      <c r="C24" s="8">
        <v>44528</v>
      </c>
      <c r="D24" s="7" t="str">
        <f t="shared" si="0"/>
        <v>Sunday</v>
      </c>
    </row>
    <row r="25" spans="1:4" x14ac:dyDescent="0.25">
      <c r="A25">
        <v>2022</v>
      </c>
      <c r="B25" t="s">
        <v>6</v>
      </c>
      <c r="C25" s="1">
        <v>44554</v>
      </c>
      <c r="D25" t="str">
        <f t="shared" si="0"/>
        <v>Friday</v>
      </c>
    </row>
    <row r="26" spans="1:4" x14ac:dyDescent="0.25">
      <c r="A26" s="7">
        <v>2022</v>
      </c>
      <c r="B26" s="7" t="s">
        <v>6</v>
      </c>
      <c r="C26" s="8">
        <v>44555</v>
      </c>
      <c r="D26" s="7" t="str">
        <f t="shared" si="0"/>
        <v>Saturday</v>
      </c>
    </row>
    <row r="27" spans="1:4" x14ac:dyDescent="0.25">
      <c r="A27" s="7">
        <v>2022</v>
      </c>
      <c r="B27" s="7" t="s">
        <v>6</v>
      </c>
      <c r="C27" s="8">
        <v>44556</v>
      </c>
      <c r="D27" s="7" t="str">
        <f t="shared" si="0"/>
        <v>Sunday</v>
      </c>
    </row>
    <row r="28" spans="1:4" x14ac:dyDescent="0.25">
      <c r="A28">
        <v>2022</v>
      </c>
      <c r="B28" t="s">
        <v>6</v>
      </c>
      <c r="C28" s="1">
        <v>44557</v>
      </c>
      <c r="D28" t="str">
        <f t="shared" si="0"/>
        <v>Monday</v>
      </c>
    </row>
    <row r="29" spans="1:4" x14ac:dyDescent="0.25">
      <c r="A29">
        <v>2022</v>
      </c>
      <c r="B29" t="s">
        <v>6</v>
      </c>
      <c r="C29" s="1">
        <v>44558</v>
      </c>
      <c r="D29" t="str">
        <f t="shared" si="0"/>
        <v>Tuesday</v>
      </c>
    </row>
    <row r="30" spans="1:4" x14ac:dyDescent="0.25">
      <c r="A30">
        <v>2022</v>
      </c>
      <c r="B30" t="s">
        <v>6</v>
      </c>
      <c r="C30" s="1">
        <v>44559</v>
      </c>
      <c r="D30" t="str">
        <f t="shared" si="0"/>
        <v>Wednesday</v>
      </c>
    </row>
    <row r="31" spans="1:4" x14ac:dyDescent="0.25">
      <c r="A31">
        <v>2022</v>
      </c>
      <c r="B31" t="s">
        <v>6</v>
      </c>
      <c r="C31" s="1">
        <v>44560</v>
      </c>
      <c r="D31" t="str">
        <f t="shared" si="0"/>
        <v>Thursday</v>
      </c>
    </row>
    <row r="32" spans="1:4" x14ac:dyDescent="0.25">
      <c r="A32">
        <v>2022</v>
      </c>
      <c r="B32" t="s">
        <v>6</v>
      </c>
      <c r="C32" s="1">
        <v>44561</v>
      </c>
      <c r="D32" t="str">
        <f t="shared" si="0"/>
        <v>Friday</v>
      </c>
    </row>
    <row r="33" spans="1:4" x14ac:dyDescent="0.25">
      <c r="A33" s="7">
        <v>2022</v>
      </c>
      <c r="B33" s="7" t="s">
        <v>6</v>
      </c>
      <c r="C33" s="8">
        <v>44562</v>
      </c>
      <c r="D33" s="7" t="str">
        <f t="shared" si="0"/>
        <v>Saturday</v>
      </c>
    </row>
    <row r="34" spans="1:4" x14ac:dyDescent="0.25">
      <c r="A34" s="7">
        <v>2022</v>
      </c>
      <c r="B34" s="7" t="s">
        <v>6</v>
      </c>
      <c r="C34" s="8">
        <v>44563</v>
      </c>
      <c r="D34" s="7" t="str">
        <f t="shared" si="0"/>
        <v>Sunday</v>
      </c>
    </row>
    <row r="35" spans="1:4" x14ac:dyDescent="0.25">
      <c r="A35">
        <v>2022</v>
      </c>
      <c r="B35" t="s">
        <v>7</v>
      </c>
      <c r="C35" s="1">
        <v>44564</v>
      </c>
      <c r="D35" t="str">
        <f t="shared" si="0"/>
        <v>Monday</v>
      </c>
    </row>
    <row r="36" spans="1:4" x14ac:dyDescent="0.25">
      <c r="A36">
        <v>2022</v>
      </c>
      <c r="B36" t="s">
        <v>8</v>
      </c>
      <c r="C36" s="1">
        <v>44578</v>
      </c>
      <c r="D36" t="str">
        <f t="shared" si="0"/>
        <v>Monday</v>
      </c>
    </row>
    <row r="37" spans="1:4" x14ac:dyDescent="0.25">
      <c r="A37">
        <v>2022</v>
      </c>
      <c r="B37" t="s">
        <v>9</v>
      </c>
      <c r="C37" s="1">
        <v>44711</v>
      </c>
      <c r="D37" t="str">
        <f t="shared" si="0"/>
        <v>Monday</v>
      </c>
    </row>
    <row r="38" spans="1:4" x14ac:dyDescent="0.25">
      <c r="A38">
        <v>2022</v>
      </c>
      <c r="B38" t="s">
        <v>10</v>
      </c>
      <c r="C38" s="1">
        <v>44746</v>
      </c>
      <c r="D38" t="str">
        <f t="shared" si="0"/>
        <v>Monday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3" ma:contentTypeDescription="Create a new document." ma:contentTypeScope="" ma:versionID="036d0f2810a6f5159ccbab2aea92a1d9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769682d2ede1549041845f8a5a1b7188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671CB-30E4-46BA-908F-544411967D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E0324-B3D6-4B12-A9B7-F8D9994F98CD}">
  <ds:schemaRefs>
    <ds:schemaRef ds:uri="bcc59027-23c4-4d25-b353-227e0bcaadf1"/>
    <ds:schemaRef ds:uri="3e12516e-91dc-4192-81c0-9c5f5ef697c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EA54EA-1628-4D0C-8B2C-399F8F648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UNTHSC Holidays</vt:lpstr>
      <vt:lpstr>Calc_Start</vt:lpstr>
      <vt:lpstr>Holidays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TJackson</dc:creator>
  <cp:lastModifiedBy>O'brien, Karissa</cp:lastModifiedBy>
  <dcterms:created xsi:type="dcterms:W3CDTF">2020-10-01T19:21:58Z</dcterms:created>
  <dcterms:modified xsi:type="dcterms:W3CDTF">2021-05-26T19:05:30Z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