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c0021\UNT System\Office of Sponsored Programs - Documents\Website Forms\"/>
    </mc:Choice>
  </mc:AlternateContent>
  <workbookProtection workbookAlgorithmName="SHA-512" workbookHashValue="dSt2irdVXcyU6XPYf2DOd9ohSWQtJWxbwnV3k1oVK6/E91nZquBENef3Q9TP1d2/cOhjI6WEDBpZrgW4XeQeVQ==" workbookSaltValue="fp9zMt5Qp9VVQrRelSMl4g==" workbookSpinCount="100000" lockStructure="1"/>
  <bookViews>
    <workbookView xWindow="0" yWindow="0" windowWidth="20490" windowHeight="7755"/>
  </bookViews>
  <sheets>
    <sheet name="Salary Cap " sheetId="1" r:id="rId1"/>
  </sheets>
  <definedNames>
    <definedName name="_xlnm.Print_Area" localSheetId="0">'Salary Cap '!$A$1:$I$30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4" i="1"/>
  <c r="E23" i="1"/>
  <c r="E21" i="1"/>
  <c r="B27" i="1" l="1"/>
  <c r="E28" i="1" l="1"/>
  <c r="E22" i="1"/>
  <c r="E20" i="1"/>
  <c r="E19" i="1"/>
  <c r="E18" i="1"/>
  <c r="E17" i="1"/>
  <c r="E16" i="1"/>
  <c r="E25" i="1"/>
  <c r="E14" i="1"/>
  <c r="E15" i="1"/>
  <c r="D9" i="1" l="1"/>
  <c r="D8" i="1"/>
  <c r="B10" i="1"/>
  <c r="C8" i="1" s="1"/>
  <c r="B23" i="1" l="1"/>
  <c r="D23" i="1" s="1"/>
  <c r="F23" i="1" s="1"/>
  <c r="G23" i="1" s="1"/>
  <c r="H23" i="1" s="1"/>
  <c r="B24" i="1"/>
  <c r="D24" i="1" s="1"/>
  <c r="F24" i="1" s="1"/>
  <c r="G24" i="1" s="1"/>
  <c r="H24" i="1" s="1"/>
  <c r="B5" i="1"/>
  <c r="B28" i="1" s="1"/>
  <c r="D28" i="1" s="1"/>
  <c r="F28" i="1" s="1"/>
  <c r="G28" i="1" s="1"/>
  <c r="H28" i="1" s="1"/>
  <c r="B14" i="1"/>
  <c r="D14" i="1" s="1"/>
  <c r="F14" i="1" s="1"/>
  <c r="G14" i="1" s="1"/>
  <c r="H14" i="1" s="1"/>
  <c r="D10" i="1"/>
  <c r="C9" i="1"/>
  <c r="B17" i="1"/>
  <c r="D17" i="1" s="1"/>
  <c r="F17" i="1" s="1"/>
  <c r="G17" i="1" s="1"/>
  <c r="H17" i="1" s="1"/>
  <c r="D27" i="1"/>
  <c r="F27" i="1" s="1"/>
  <c r="B25" i="1" l="1"/>
  <c r="B21" i="1"/>
  <c r="D21" i="1" s="1"/>
  <c r="F21" i="1" s="1"/>
  <c r="G21" i="1" s="1"/>
  <c r="H21" i="1" s="1"/>
  <c r="B15" i="1"/>
  <c r="D15" i="1" s="1"/>
  <c r="F15" i="1" s="1"/>
  <c r="G15" i="1" s="1"/>
  <c r="B19" i="1"/>
  <c r="D19" i="1" s="1"/>
  <c r="F19" i="1" s="1"/>
  <c r="G19" i="1" s="1"/>
  <c r="H19" i="1" s="1"/>
  <c r="G27" i="1"/>
  <c r="B18" i="1"/>
  <c r="D18" i="1" s="1"/>
  <c r="F18" i="1" s="1"/>
  <c r="G18" i="1" s="1"/>
  <c r="H18" i="1" s="1"/>
  <c r="B22" i="1"/>
  <c r="D22" i="1" s="1"/>
  <c r="F22" i="1" s="1"/>
  <c r="G22" i="1" s="1"/>
  <c r="H22" i="1" s="1"/>
  <c r="B16" i="1"/>
  <c r="D16" i="1" s="1"/>
  <c r="F16" i="1" s="1"/>
  <c r="G16" i="1" s="1"/>
  <c r="H16" i="1" s="1"/>
  <c r="B20" i="1"/>
  <c r="D20" i="1" s="1"/>
  <c r="F20" i="1" s="1"/>
  <c r="G20" i="1" s="1"/>
  <c r="H20" i="1" s="1"/>
  <c r="C10" i="1"/>
  <c r="H15" i="1" l="1"/>
  <c r="H25" i="1" s="1"/>
  <c r="H27" i="1"/>
  <c r="D25" i="1" l="1"/>
  <c r="F25" i="1"/>
  <c r="C25" i="1" s="1"/>
  <c r="H26" i="1"/>
  <c r="H29" i="1" s="1"/>
  <c r="F26" i="1" l="1"/>
  <c r="F29" i="1" s="1"/>
  <c r="G25" i="1"/>
  <c r="G26" i="1" s="1"/>
  <c r="G29" i="1" s="1"/>
</calcChain>
</file>

<file path=xl/sharedStrings.xml><?xml version="1.0" encoding="utf-8"?>
<sst xmlns="http://schemas.openxmlformats.org/spreadsheetml/2006/main" count="27" uniqueCount="24">
  <si>
    <t>UNT Health Science Center
Office of Sponsored Programs
 DUAL POSITION - ePAR Calculator</t>
  </si>
  <si>
    <t>PI Name</t>
  </si>
  <si>
    <t>Date Prepared</t>
  </si>
  <si>
    <t>Institutional Base Salary</t>
  </si>
  <si>
    <t>(if applicable include dual appointments)</t>
  </si>
  <si>
    <t>Please note: Fields highlighted in yellow need to be completed for each applicable line.</t>
  </si>
  <si>
    <t>Position</t>
  </si>
  <si>
    <t>Salary</t>
  </si>
  <si>
    <t>Position FTE</t>
  </si>
  <si>
    <t>Monthly Salary</t>
  </si>
  <si>
    <t>Position 1 - Spon Projects ePAR</t>
  </si>
  <si>
    <t>Position 2</t>
  </si>
  <si>
    <t>Total Salary</t>
  </si>
  <si>
    <t>Project ID</t>
  </si>
  <si>
    <t xml:space="preserve">Institutional Base 
Salary From Above </t>
  </si>
  <si>
    <t>% Committed Effort</t>
  </si>
  <si>
    <t>Position 1 Annual Salary</t>
  </si>
  <si>
    <t>Position 1 Adjusted Source Percentage</t>
  </si>
  <si>
    <t>Annual Salary Charged to Source</t>
  </si>
  <si>
    <t>Monthly Salary From Source</t>
  </si>
  <si>
    <t>RNXXXX-Example</t>
  </si>
  <si>
    <t>x</t>
  </si>
  <si>
    <t>Dept ID Post 1: 302800</t>
  </si>
  <si>
    <t>TOTAL Position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</si>
</sst>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&quot;$&quot;#,##0.00"/>
    <numFmt numFmtId="168" formatCode="0.000%"/>
    <numFmt numFmtId="169" formatCode="&quot;$&quot;#,##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Book Antiqua"/>
      <family val="1"/>
    </font>
    <font>
      <sz val="16"/>
      <color theme="0"/>
      <name val="Book Antiqua"/>
      <family val="1"/>
    </font>
    <font>
      <u/>
      <sz val="11"/>
      <color theme="10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u/>
      <sz val="11"/>
      <color theme="1"/>
      <name val="Book Antiqua"/>
      <family val="1"/>
    </font>
    <font>
      <sz val="10"/>
      <name val="Book Antiqua"/>
      <family val="1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11"/>
      <name val="Book Antiqua"/>
      <family val="1"/>
    </font>
    <font>
      <sz val="10"/>
      <color rgb="FFFF0000"/>
      <name val="Book Antiqua"/>
      <family val="1"/>
    </font>
    <font>
      <b/>
      <sz val="11"/>
      <name val="Book Antiqua"/>
      <family val="1"/>
    </font>
    <font>
      <sz val="12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903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164" fontId="2" fillId="4" borderId="2" xfId="0" applyNumberFormat="1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4" xfId="0" applyFont="1" applyFill="1" applyBorder="1" applyAlignment="1" applyProtection="1">
      <alignment horizontal="center" vertical="center" wrapText="1"/>
    </xf>
    <xf numFmtId="0" fontId="2" fillId="4" borderId="5" xfId="0" applyFont="1" applyFill="1" applyBorder="1" applyAlignment="1" applyProtection="1">
      <alignment horizontal="center" vertical="center" wrapText="1"/>
    </xf>
    <xf numFmtId="43" fontId="2" fillId="4" borderId="6" xfId="1" applyFont="1" applyFill="1" applyBorder="1" applyAlignment="1" applyProtection="1">
      <alignment horizontal="center" vertical="center" wrapText="1"/>
    </xf>
    <xf numFmtId="0" fontId="5" fillId="0" borderId="0" xfId="0" applyFont="1" applyProtection="1"/>
    <xf numFmtId="0" fontId="6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Protection="1"/>
    <xf numFmtId="164" fontId="5" fillId="0" borderId="0" xfId="0" applyNumberFormat="1" applyFont="1" applyBorder="1" applyProtection="1"/>
    <xf numFmtId="165" fontId="10" fillId="0" borderId="16" xfId="1" applyNumberFormat="1" applyFont="1" applyFill="1" applyBorder="1" applyAlignment="1" applyProtection="1">
      <alignment vertical="center"/>
    </xf>
    <xf numFmtId="166" fontId="8" fillId="0" borderId="0" xfId="2" applyNumberFormat="1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167" fontId="10" fillId="0" borderId="1" xfId="1" applyNumberFormat="1" applyFont="1" applyBorder="1" applyAlignment="1" applyProtection="1">
      <alignment vertical="center"/>
    </xf>
    <xf numFmtId="165" fontId="10" fillId="0" borderId="1" xfId="1" applyNumberFormat="1" applyFont="1" applyBorder="1" applyAlignment="1" applyProtection="1">
      <alignment vertical="center"/>
    </xf>
    <xf numFmtId="164" fontId="14" fillId="0" borderId="0" xfId="0" applyNumberFormat="1" applyFont="1" applyAlignment="1" applyProtection="1">
      <alignment horizontal="center" vertical="center" wrapText="1"/>
    </xf>
    <xf numFmtId="0" fontId="13" fillId="5" borderId="9" xfId="0" applyNumberFormat="1" applyFont="1" applyFill="1" applyBorder="1" applyAlignment="1" applyProtection="1">
      <alignment vertical="center"/>
      <protection locked="0"/>
    </xf>
    <xf numFmtId="164" fontId="6" fillId="5" borderId="8" xfId="0" applyNumberFormat="1" applyFont="1" applyFill="1" applyBorder="1" applyAlignment="1" applyProtection="1">
      <alignment vertical="center"/>
    </xf>
    <xf numFmtId="168" fontId="6" fillId="5" borderId="7" xfId="0" applyNumberFormat="1" applyFont="1" applyFill="1" applyBorder="1" applyAlignment="1" applyProtection="1">
      <alignment vertical="center"/>
      <protection locked="0"/>
    </xf>
    <xf numFmtId="167" fontId="6" fillId="5" borderId="7" xfId="0" applyNumberFormat="1" applyFont="1" applyFill="1" applyBorder="1" applyAlignment="1" applyProtection="1">
      <alignment vertical="center"/>
    </xf>
    <xf numFmtId="164" fontId="5" fillId="0" borderId="10" xfId="0" applyNumberFormat="1" applyFont="1" applyFill="1" applyBorder="1" applyAlignment="1" applyProtection="1">
      <alignment vertical="center"/>
    </xf>
    <xf numFmtId="168" fontId="5" fillId="2" borderId="10" xfId="0" applyNumberFormat="1" applyFont="1" applyFill="1" applyBorder="1" applyAlignment="1" applyProtection="1">
      <alignment vertical="center"/>
      <protection locked="0"/>
    </xf>
    <xf numFmtId="167" fontId="5" fillId="0" borderId="10" xfId="0" applyNumberFormat="1" applyFont="1" applyBorder="1" applyAlignment="1" applyProtection="1">
      <alignment vertical="center"/>
    </xf>
    <xf numFmtId="168" fontId="5" fillId="0" borderId="10" xfId="0" applyNumberFormat="1" applyFont="1" applyBorder="1" applyAlignment="1" applyProtection="1">
      <alignment vertical="center"/>
    </xf>
    <xf numFmtId="164" fontId="5" fillId="0" borderId="1" xfId="0" applyNumberFormat="1" applyFont="1" applyFill="1" applyBorder="1" applyAlignment="1" applyProtection="1">
      <alignment vertical="center"/>
    </xf>
    <xf numFmtId="168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11" xfId="0" applyNumberFormat="1" applyFont="1" applyFill="1" applyBorder="1" applyAlignment="1" applyProtection="1">
      <alignment vertical="center"/>
      <protection locked="0"/>
    </xf>
    <xf numFmtId="0" fontId="5" fillId="2" borderId="13" xfId="0" applyNumberFormat="1" applyFont="1" applyFill="1" applyBorder="1" applyAlignment="1" applyProtection="1">
      <alignment vertical="center"/>
      <protection locked="0"/>
    </xf>
    <xf numFmtId="164" fontId="5" fillId="0" borderId="14" xfId="0" applyNumberFormat="1" applyFont="1" applyFill="1" applyBorder="1" applyAlignment="1" applyProtection="1">
      <alignment vertical="center"/>
    </xf>
    <xf numFmtId="168" fontId="5" fillId="2" borderId="14" xfId="0" applyNumberFormat="1" applyFont="1" applyFill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horizontal="left" vertical="center"/>
    </xf>
    <xf numFmtId="0" fontId="10" fillId="0" borderId="11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/>
    <xf numFmtId="0" fontId="11" fillId="2" borderId="18" xfId="0" applyNumberFormat="1" applyFont="1" applyFill="1" applyBorder="1" applyAlignment="1" applyProtection="1">
      <alignment vertical="center"/>
      <protection locked="0"/>
    </xf>
    <xf numFmtId="14" fontId="5" fillId="2" borderId="3" xfId="0" applyNumberFormat="1" applyFont="1" applyFill="1" applyBorder="1" applyProtection="1">
      <protection locked="0"/>
    </xf>
    <xf numFmtId="10" fontId="10" fillId="0" borderId="1" xfId="2" applyNumberFormat="1" applyFont="1" applyBorder="1" applyAlignment="1" applyProtection="1">
      <alignment vertical="center"/>
    </xf>
    <xf numFmtId="10" fontId="8" fillId="0" borderId="17" xfId="2" applyNumberFormat="1" applyFont="1" applyFill="1" applyBorder="1" applyAlignment="1" applyProtection="1">
      <alignment vertical="center"/>
    </xf>
    <xf numFmtId="10" fontId="8" fillId="3" borderId="12" xfId="2" applyNumberFormat="1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167" fontId="10" fillId="0" borderId="0" xfId="1" applyNumberFormat="1" applyFont="1" applyBorder="1" applyAlignment="1" applyProtection="1">
      <alignment vertical="center"/>
    </xf>
    <xf numFmtId="10" fontId="10" fillId="0" borderId="0" xfId="2" applyNumberFormat="1" applyFont="1" applyBorder="1" applyAlignment="1" applyProtection="1">
      <alignment vertical="center"/>
    </xf>
    <xf numFmtId="164" fontId="10" fillId="0" borderId="20" xfId="0" applyNumberFormat="1" applyFont="1" applyFill="1" applyBorder="1" applyProtection="1">
      <protection locked="0"/>
    </xf>
    <xf numFmtId="164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vertical="center"/>
      <protection locked="0"/>
    </xf>
    <xf numFmtId="168" fontId="5" fillId="0" borderId="0" xfId="0" applyNumberFormat="1" applyFont="1" applyFill="1" applyBorder="1" applyAlignment="1" applyProtection="1">
      <alignment vertical="center"/>
      <protection locked="0"/>
    </xf>
    <xf numFmtId="43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167" fontId="10" fillId="2" borderId="16" xfId="1" applyNumberFormat="1" applyFont="1" applyFill="1" applyBorder="1" applyAlignment="1" applyProtection="1">
      <alignment vertical="center"/>
      <protection locked="0"/>
    </xf>
    <xf numFmtId="167" fontId="10" fillId="2" borderId="1" xfId="1" applyNumberFormat="1" applyFont="1" applyFill="1" applyBorder="1" applyAlignment="1" applyProtection="1">
      <alignment vertical="center"/>
      <protection locked="0"/>
    </xf>
    <xf numFmtId="164" fontId="10" fillId="0" borderId="2" xfId="0" applyNumberFormat="1" applyFont="1" applyFill="1" applyBorder="1" applyProtection="1"/>
    <xf numFmtId="164" fontId="12" fillId="0" borderId="0" xfId="0" applyNumberFormat="1" applyFont="1" applyBorder="1" applyAlignment="1" applyProtection="1">
      <alignment horizontal="center"/>
    </xf>
    <xf numFmtId="164" fontId="5" fillId="3" borderId="10" xfId="0" applyNumberFormat="1" applyFont="1" applyFill="1" applyBorder="1" applyAlignment="1" applyProtection="1">
      <alignment vertical="center"/>
    </xf>
    <xf numFmtId="0" fontId="11" fillId="2" borderId="11" xfId="0" quotePrefix="1" applyNumberFormat="1" applyFont="1" applyFill="1" applyBorder="1" applyAlignment="1" applyProtection="1">
      <alignment vertical="center"/>
      <protection locked="0"/>
    </xf>
    <xf numFmtId="169" fontId="6" fillId="5" borderId="7" xfId="0" applyNumberFormat="1" applyFont="1" applyFill="1" applyBorder="1" applyAlignment="1" applyProtection="1">
      <alignment vertical="center"/>
    </xf>
    <xf numFmtId="168" fontId="6" fillId="5" borderId="7" xfId="2" applyNumberFormat="1" applyFont="1" applyFill="1" applyBorder="1" applyAlignment="1" applyProtection="1">
      <alignment vertical="center"/>
    </xf>
    <xf numFmtId="0" fontId="5" fillId="2" borderId="11" xfId="0" applyNumberFormat="1" applyFont="1" applyFill="1" applyBorder="1" applyAlignment="1" applyProtection="1">
      <alignment horizontal="left" vertical="center"/>
      <protection locked="0"/>
    </xf>
    <xf numFmtId="0" fontId="11" fillId="2" borderId="11" xfId="0" applyNumberFormat="1" applyFont="1" applyFill="1" applyBorder="1" applyAlignment="1" applyProtection="1">
      <alignment horizontal="left" vertical="center"/>
      <protection locked="0"/>
    </xf>
    <xf numFmtId="7" fontId="5" fillId="0" borderId="21" xfId="4" applyNumberFormat="1" applyFont="1" applyFill="1" applyBorder="1" applyAlignment="1" applyProtection="1">
      <alignment vertical="center"/>
    </xf>
    <xf numFmtId="168" fontId="5" fillId="6" borderId="10" xfId="0" applyNumberFormat="1" applyFont="1" applyFill="1" applyBorder="1" applyAlignment="1" applyProtection="1">
      <alignment vertical="center"/>
    </xf>
    <xf numFmtId="167" fontId="5" fillId="6" borderId="10" xfId="0" applyNumberFormat="1" applyFont="1" applyFill="1" applyBorder="1" applyAlignment="1" applyProtection="1">
      <alignment vertical="center"/>
    </xf>
    <xf numFmtId="168" fontId="5" fillId="0" borderId="21" xfId="4" applyNumberFormat="1" applyFont="1" applyFill="1" applyBorder="1" applyAlignment="1" applyProtection="1">
      <alignment vertical="center"/>
    </xf>
    <xf numFmtId="164" fontId="5" fillId="6" borderId="1" xfId="0" applyNumberFormat="1" applyFont="1" applyFill="1" applyBorder="1" applyAlignment="1" applyProtection="1">
      <alignment vertical="center"/>
    </xf>
    <xf numFmtId="164" fontId="5" fillId="6" borderId="10" xfId="0" applyNumberFormat="1" applyFont="1" applyFill="1" applyBorder="1" applyAlignment="1" applyProtection="1">
      <alignment vertical="center"/>
    </xf>
    <xf numFmtId="168" fontId="5" fillId="0" borderId="1" xfId="0" applyNumberFormat="1" applyFont="1" applyFill="1" applyBorder="1" applyAlignment="1" applyProtection="1">
      <alignment vertical="center"/>
    </xf>
    <xf numFmtId="167" fontId="5" fillId="0" borderId="10" xfId="0" applyNumberFormat="1" applyFont="1" applyFill="1" applyBorder="1" applyAlignment="1" applyProtection="1">
      <alignment vertical="center"/>
    </xf>
    <xf numFmtId="168" fontId="5" fillId="6" borderId="1" xfId="0" applyNumberFormat="1" applyFont="1" applyFill="1" applyBorder="1" applyAlignment="1" applyProtection="1">
      <alignment vertical="center"/>
    </xf>
    <xf numFmtId="0" fontId="11" fillId="6" borderId="11" xfId="0" quotePrefix="1" applyNumberFormat="1" applyFont="1" applyFill="1" applyBorder="1" applyAlignment="1" applyProtection="1">
      <alignment vertical="center"/>
    </xf>
    <xf numFmtId="167" fontId="6" fillId="5" borderId="8" xfId="0" applyNumberFormat="1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center"/>
    </xf>
    <xf numFmtId="164" fontId="8" fillId="0" borderId="0" xfId="0" applyNumberFormat="1" applyFont="1" applyBorder="1" applyAlignment="1" applyProtection="1">
      <alignment horizontal="left" vertical="center" wrapText="1"/>
    </xf>
    <xf numFmtId="0" fontId="3" fillId="4" borderId="20" xfId="0" applyFont="1" applyFill="1" applyBorder="1" applyAlignment="1" applyProtection="1">
      <alignment horizontal="center" wrapText="1"/>
    </xf>
    <xf numFmtId="0" fontId="3" fillId="4" borderId="0" xfId="0" applyFont="1" applyFill="1" applyBorder="1" applyAlignment="1" applyProtection="1">
      <alignment horizontal="center" wrapText="1"/>
    </xf>
    <xf numFmtId="0" fontId="6" fillId="0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/>
    </xf>
    <xf numFmtId="164" fontId="12" fillId="0" borderId="3" xfId="0" applyNumberFormat="1" applyFont="1" applyBorder="1" applyAlignment="1" applyProtection="1">
      <alignment horizontal="center"/>
    </xf>
    <xf numFmtId="0" fontId="7" fillId="0" borderId="3" xfId="0" applyFont="1" applyBorder="1" applyAlignment="1" applyProtection="1">
      <alignment vertical="center"/>
      <protection locked="0"/>
    </xf>
    <xf numFmtId="164" fontId="8" fillId="0" borderId="19" xfId="0" applyNumberFormat="1" applyFont="1" applyBorder="1" applyAlignment="1" applyProtection="1">
      <alignment horizontal="left" vertical="center" wrapText="1"/>
    </xf>
    <xf numFmtId="164" fontId="8" fillId="0" borderId="0" xfId="0" applyNumberFormat="1" applyFont="1" applyBorder="1" applyAlignment="1" applyProtection="1">
      <alignment horizontal="left" vertical="center" wrapText="1"/>
    </xf>
    <xf numFmtId="0" fontId="4" fillId="0" borderId="0" xfId="3" applyAlignment="1" applyProtection="1">
      <alignment horizontal="left"/>
    </xf>
  </cellXfs>
  <cellStyles count="5">
    <cellStyle name="Comma" xfId="1" builtinId="3"/>
    <cellStyle name="Currency" xfId="4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3737"/>
      <color rgb="FF059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workbookViewId="0">
      <selection activeCell="B8" sqref="B8"/>
    </sheetView>
  </sheetViews>
  <sheetFormatPr defaultColWidth="9.140625" defaultRowHeight="16.5" x14ac:dyDescent="0.3"/>
  <cols>
    <col min="1" max="1" width="28.42578125" style="6" bestFit="1" customWidth="1"/>
    <col min="2" max="2" width="19.5703125" style="6" bestFit="1" customWidth="1"/>
    <col min="3" max="3" width="18.42578125" style="6" bestFit="1" customWidth="1"/>
    <col min="4" max="4" width="16.28515625" style="6" bestFit="1" customWidth="1"/>
    <col min="5" max="5" width="15" style="6" bestFit="1" customWidth="1"/>
    <col min="6" max="6" width="28.42578125" style="6" bestFit="1" customWidth="1"/>
    <col min="7" max="7" width="23.28515625" style="6" customWidth="1"/>
    <col min="8" max="8" width="21.85546875" style="6" customWidth="1"/>
    <col min="9" max="9" width="19.140625" style="6" customWidth="1"/>
    <col min="10" max="16384" width="9.140625" style="6"/>
  </cols>
  <sheetData>
    <row r="1" spans="1:9" ht="21.75" customHeight="1" x14ac:dyDescent="0.3">
      <c r="A1" s="72" t="s">
        <v>0</v>
      </c>
      <c r="B1" s="72"/>
      <c r="C1" s="72"/>
      <c r="D1" s="72"/>
      <c r="E1" s="72"/>
      <c r="F1" s="72"/>
      <c r="G1" s="72"/>
      <c r="H1" s="72"/>
      <c r="I1" s="72"/>
    </row>
    <row r="2" spans="1:9" ht="45.75" customHeight="1" x14ac:dyDescent="0.3">
      <c r="A2" s="73"/>
      <c r="B2" s="73"/>
      <c r="C2" s="73"/>
      <c r="D2" s="73"/>
      <c r="E2" s="73"/>
      <c r="F2" s="73"/>
      <c r="G2" s="73"/>
      <c r="H2" s="73"/>
      <c r="I2" s="73"/>
    </row>
    <row r="3" spans="1:9" ht="17.25" thickBot="1" x14ac:dyDescent="0.35">
      <c r="A3" s="7" t="s">
        <v>1</v>
      </c>
      <c r="B3" s="77"/>
      <c r="C3" s="77"/>
      <c r="D3" s="77"/>
      <c r="F3" s="6" t="s">
        <v>2</v>
      </c>
      <c r="G3" s="35"/>
    </row>
    <row r="4" spans="1:9" ht="17.25" thickBot="1" x14ac:dyDescent="0.35">
      <c r="A4" s="7"/>
      <c r="B4" s="8"/>
      <c r="C4" s="8"/>
      <c r="D4" s="8"/>
    </row>
    <row r="5" spans="1:9" ht="15.75" customHeight="1" thickBot="1" x14ac:dyDescent="0.35">
      <c r="A5" s="16" t="s">
        <v>3</v>
      </c>
      <c r="B5" s="51">
        <f>B10</f>
        <v>2</v>
      </c>
      <c r="C5" s="78" t="s">
        <v>4</v>
      </c>
      <c r="D5" s="79"/>
      <c r="E5" s="79"/>
      <c r="F5" s="75" t="s">
        <v>5</v>
      </c>
      <c r="G5" s="75"/>
      <c r="H5" s="75"/>
      <c r="I5" s="75"/>
    </row>
    <row r="6" spans="1:9" ht="15.75" customHeight="1" thickBot="1" x14ac:dyDescent="0.35">
      <c r="A6" s="16"/>
      <c r="B6" s="42"/>
      <c r="C6" s="71"/>
      <c r="D6" s="71"/>
      <c r="E6" s="71"/>
      <c r="F6" s="70"/>
      <c r="G6" s="70"/>
      <c r="H6" s="70"/>
      <c r="I6" s="70"/>
    </row>
    <row r="7" spans="1:9" ht="17.25" thickBot="1" x14ac:dyDescent="0.35">
      <c r="A7" s="3" t="s">
        <v>6</v>
      </c>
      <c r="B7" s="4" t="s">
        <v>7</v>
      </c>
      <c r="C7" s="5" t="s">
        <v>8</v>
      </c>
      <c r="D7" s="4" t="s">
        <v>9</v>
      </c>
      <c r="E7" s="9"/>
      <c r="F7" s="74"/>
      <c r="G7" s="74"/>
      <c r="H7" s="74"/>
      <c r="I7" s="74"/>
    </row>
    <row r="8" spans="1:9" x14ac:dyDescent="0.3">
      <c r="A8" s="31" t="s">
        <v>10</v>
      </c>
      <c r="B8" s="49">
        <v>1</v>
      </c>
      <c r="C8" s="37">
        <f>B8/B10</f>
        <v>0.5</v>
      </c>
      <c r="D8" s="11">
        <f>B8/12</f>
        <v>8.3333333333333329E-2</v>
      </c>
      <c r="F8" s="33"/>
      <c r="G8" s="80"/>
      <c r="H8" s="80"/>
      <c r="I8" s="80"/>
    </row>
    <row r="9" spans="1:9" x14ac:dyDescent="0.3">
      <c r="A9" s="32" t="s">
        <v>11</v>
      </c>
      <c r="B9" s="50">
        <v>1</v>
      </c>
      <c r="C9" s="38">
        <f>B9/B10</f>
        <v>0.5</v>
      </c>
      <c r="D9" s="15">
        <f>B9/12</f>
        <v>8.3333333333333329E-2</v>
      </c>
      <c r="E9" s="9"/>
      <c r="F9" s="12"/>
      <c r="G9" s="13"/>
      <c r="H9" s="13"/>
      <c r="I9" s="13"/>
    </row>
    <row r="10" spans="1:9" x14ac:dyDescent="0.3">
      <c r="A10" s="32" t="s">
        <v>12</v>
      </c>
      <c r="B10" s="14">
        <f>B8+B9</f>
        <v>2</v>
      </c>
      <c r="C10" s="36">
        <f t="shared" ref="C10:D10" si="0">C8+C9</f>
        <v>1</v>
      </c>
      <c r="D10" s="15">
        <f t="shared" si="0"/>
        <v>0.16666666666666666</v>
      </c>
      <c r="E10" s="9"/>
      <c r="F10" s="12"/>
      <c r="G10" s="13"/>
      <c r="H10" s="13"/>
      <c r="I10" s="13"/>
    </row>
    <row r="11" spans="1:9" x14ac:dyDescent="0.3">
      <c r="A11" s="39"/>
      <c r="B11" s="40"/>
      <c r="C11" s="41"/>
      <c r="D11" s="40"/>
      <c r="E11" s="9"/>
      <c r="F11" s="12"/>
      <c r="G11" s="13"/>
      <c r="H11" s="13"/>
      <c r="I11" s="13"/>
    </row>
    <row r="12" spans="1:9" ht="17.25" thickBot="1" x14ac:dyDescent="0.35">
      <c r="A12" s="9"/>
      <c r="B12" s="10"/>
      <c r="C12" s="10"/>
      <c r="D12" s="9"/>
      <c r="E12" s="10"/>
      <c r="F12" s="76"/>
      <c r="G12" s="76"/>
      <c r="H12" s="52"/>
      <c r="I12" s="52"/>
    </row>
    <row r="13" spans="1:9" ht="30.75" thickBot="1" x14ac:dyDescent="0.35">
      <c r="A13" s="1" t="s">
        <v>13</v>
      </c>
      <c r="B13" s="1" t="s">
        <v>14</v>
      </c>
      <c r="C13" s="2" t="s">
        <v>15</v>
      </c>
      <c r="D13" s="2"/>
      <c r="E13" s="1" t="s">
        <v>16</v>
      </c>
      <c r="F13" s="1" t="s">
        <v>17</v>
      </c>
      <c r="G13" s="1" t="s">
        <v>18</v>
      </c>
      <c r="H13" s="2" t="s">
        <v>19</v>
      </c>
    </row>
    <row r="14" spans="1:9" ht="17.25" thickBot="1" x14ac:dyDescent="0.35">
      <c r="A14" s="17" t="s">
        <v>20</v>
      </c>
      <c r="B14" s="18">
        <f>B10</f>
        <v>2</v>
      </c>
      <c r="C14" s="19">
        <v>0.5</v>
      </c>
      <c r="D14" s="69">
        <f t="shared" ref="D14:D28" si="1">B14*C14</f>
        <v>1</v>
      </c>
      <c r="E14" s="18">
        <f>B8</f>
        <v>1</v>
      </c>
      <c r="F14" s="56">
        <f>D14/E14</f>
        <v>1</v>
      </c>
      <c r="G14" s="20">
        <f>E14*F14</f>
        <v>1</v>
      </c>
      <c r="H14" s="55">
        <f>G14/12</f>
        <v>8.3333333333333329E-2</v>
      </c>
    </row>
    <row r="15" spans="1:9" x14ac:dyDescent="0.3">
      <c r="A15" s="34"/>
      <c r="B15" s="21">
        <f t="shared" ref="B15:B28" si="2">$B$5</f>
        <v>2</v>
      </c>
      <c r="C15" s="22">
        <v>0</v>
      </c>
      <c r="D15" s="66">
        <f t="shared" si="1"/>
        <v>0</v>
      </c>
      <c r="E15" s="53">
        <f>B8</f>
        <v>1</v>
      </c>
      <c r="F15" s="24">
        <f>D15/E15</f>
        <v>0</v>
      </c>
      <c r="G15" s="23">
        <f>E15*F15</f>
        <v>0</v>
      </c>
      <c r="H15" s="23">
        <f>G15/12</f>
        <v>0</v>
      </c>
    </row>
    <row r="16" spans="1:9" x14ac:dyDescent="0.3">
      <c r="A16" s="58"/>
      <c r="B16" s="25">
        <f t="shared" si="2"/>
        <v>2</v>
      </c>
      <c r="C16" s="26">
        <v>0</v>
      </c>
      <c r="D16" s="66">
        <f t="shared" si="1"/>
        <v>0</v>
      </c>
      <c r="E16" s="53">
        <f>B8</f>
        <v>1</v>
      </c>
      <c r="F16" s="24">
        <f t="shared" ref="F16:F28" si="3">D16/E16</f>
        <v>0</v>
      </c>
      <c r="G16" s="23">
        <f t="shared" ref="G16:G28" si="4">E16*F16</f>
        <v>0</v>
      </c>
      <c r="H16" s="23">
        <f t="shared" ref="H16:H28" si="5">G16/12</f>
        <v>0</v>
      </c>
    </row>
    <row r="17" spans="1:9" x14ac:dyDescent="0.3">
      <c r="A17" s="27"/>
      <c r="B17" s="25">
        <f t="shared" si="2"/>
        <v>2</v>
      </c>
      <c r="C17" s="26">
        <v>0</v>
      </c>
      <c r="D17" s="66">
        <f t="shared" si="1"/>
        <v>0</v>
      </c>
      <c r="E17" s="53">
        <f>B8</f>
        <v>1</v>
      </c>
      <c r="F17" s="24">
        <f t="shared" si="3"/>
        <v>0</v>
      </c>
      <c r="G17" s="23">
        <f t="shared" si="4"/>
        <v>0</v>
      </c>
      <c r="H17" s="23">
        <f t="shared" si="5"/>
        <v>0</v>
      </c>
    </row>
    <row r="18" spans="1:9" x14ac:dyDescent="0.3">
      <c r="A18" s="27"/>
      <c r="B18" s="25">
        <f t="shared" si="2"/>
        <v>2</v>
      </c>
      <c r="C18" s="26">
        <v>0</v>
      </c>
      <c r="D18" s="66">
        <f t="shared" si="1"/>
        <v>0</v>
      </c>
      <c r="E18" s="53">
        <f>B8</f>
        <v>1</v>
      </c>
      <c r="F18" s="24">
        <f t="shared" si="3"/>
        <v>0</v>
      </c>
      <c r="G18" s="23">
        <f t="shared" si="4"/>
        <v>0</v>
      </c>
      <c r="H18" s="23">
        <f t="shared" si="5"/>
        <v>0</v>
      </c>
    </row>
    <row r="19" spans="1:9" x14ac:dyDescent="0.3">
      <c r="A19" s="27"/>
      <c r="B19" s="25">
        <f t="shared" si="2"/>
        <v>2</v>
      </c>
      <c r="C19" s="26">
        <v>0</v>
      </c>
      <c r="D19" s="66">
        <f t="shared" si="1"/>
        <v>0</v>
      </c>
      <c r="E19" s="53">
        <f>B8</f>
        <v>1</v>
      </c>
      <c r="F19" s="24">
        <f t="shared" si="3"/>
        <v>0</v>
      </c>
      <c r="G19" s="23">
        <f t="shared" si="4"/>
        <v>0</v>
      </c>
      <c r="H19" s="23">
        <f t="shared" si="5"/>
        <v>0</v>
      </c>
    </row>
    <row r="20" spans="1:9" x14ac:dyDescent="0.3">
      <c r="A20" s="27"/>
      <c r="B20" s="25">
        <f t="shared" si="2"/>
        <v>2</v>
      </c>
      <c r="C20" s="26">
        <v>0</v>
      </c>
      <c r="D20" s="66">
        <f t="shared" si="1"/>
        <v>0</v>
      </c>
      <c r="E20" s="53">
        <f>B8</f>
        <v>1</v>
      </c>
      <c r="F20" s="24">
        <f t="shared" si="3"/>
        <v>0</v>
      </c>
      <c r="G20" s="23">
        <f t="shared" si="4"/>
        <v>0</v>
      </c>
      <c r="H20" s="23">
        <f t="shared" si="5"/>
        <v>0</v>
      </c>
    </row>
    <row r="21" spans="1:9" x14ac:dyDescent="0.3">
      <c r="A21" s="27"/>
      <c r="B21" s="25">
        <f t="shared" si="2"/>
        <v>2</v>
      </c>
      <c r="C21" s="26">
        <v>0</v>
      </c>
      <c r="D21" s="66">
        <f t="shared" ref="D21" si="6">B21*C21</f>
        <v>0</v>
      </c>
      <c r="E21" s="53">
        <f>B8</f>
        <v>1</v>
      </c>
      <c r="F21" s="24">
        <f t="shared" ref="F21" si="7">D21/E21</f>
        <v>0</v>
      </c>
      <c r="G21" s="23">
        <f t="shared" ref="G21" si="8">E21*F21</f>
        <v>0</v>
      </c>
      <c r="H21" s="23">
        <f t="shared" ref="H21" si="9">G21/12</f>
        <v>0</v>
      </c>
    </row>
    <row r="22" spans="1:9" x14ac:dyDescent="0.3">
      <c r="A22" s="27"/>
      <c r="B22" s="25">
        <f t="shared" si="2"/>
        <v>2</v>
      </c>
      <c r="C22" s="26">
        <v>0</v>
      </c>
      <c r="D22" s="66">
        <f t="shared" si="1"/>
        <v>0</v>
      </c>
      <c r="E22" s="53">
        <f>B8</f>
        <v>1</v>
      </c>
      <c r="F22" s="24">
        <f t="shared" si="3"/>
        <v>0</v>
      </c>
      <c r="G22" s="23">
        <f t="shared" si="4"/>
        <v>0</v>
      </c>
      <c r="H22" s="23">
        <f t="shared" si="5"/>
        <v>0</v>
      </c>
    </row>
    <row r="23" spans="1:9" x14ac:dyDescent="0.3">
      <c r="A23" s="27" t="s">
        <v>21</v>
      </c>
      <c r="B23" s="25">
        <f>B10</f>
        <v>2</v>
      </c>
      <c r="C23" s="26">
        <v>0</v>
      </c>
      <c r="D23" s="66">
        <f t="shared" si="1"/>
        <v>0</v>
      </c>
      <c r="E23" s="53">
        <f>B8</f>
        <v>1</v>
      </c>
      <c r="F23" s="24">
        <f t="shared" si="3"/>
        <v>0</v>
      </c>
      <c r="G23" s="23">
        <f t="shared" si="4"/>
        <v>0</v>
      </c>
      <c r="H23" s="23">
        <f t="shared" si="5"/>
        <v>0</v>
      </c>
    </row>
    <row r="24" spans="1:9" x14ac:dyDescent="0.3">
      <c r="A24" s="27" t="s">
        <v>21</v>
      </c>
      <c r="B24" s="25">
        <f>B10</f>
        <v>2</v>
      </c>
      <c r="C24" s="26">
        <v>0</v>
      </c>
      <c r="D24" s="66">
        <f t="shared" si="1"/>
        <v>0</v>
      </c>
      <c r="E24" s="53">
        <f>B8</f>
        <v>1</v>
      </c>
      <c r="F24" s="24">
        <f t="shared" si="3"/>
        <v>0</v>
      </c>
      <c r="G24" s="23">
        <f t="shared" si="4"/>
        <v>0</v>
      </c>
      <c r="H24" s="23">
        <f t="shared" si="5"/>
        <v>0</v>
      </c>
    </row>
    <row r="25" spans="1:9" x14ac:dyDescent="0.3">
      <c r="A25" s="54" t="s">
        <v>22</v>
      </c>
      <c r="B25" s="25">
        <f t="shared" si="2"/>
        <v>2</v>
      </c>
      <c r="C25" s="65">
        <f>F25</f>
        <v>1</v>
      </c>
      <c r="D25" s="66">
        <f>H25</f>
        <v>8.3333333333333329E-2</v>
      </c>
      <c r="E25" s="53">
        <f>B8</f>
        <v>1</v>
      </c>
      <c r="F25" s="24">
        <f>H25/D8</f>
        <v>1</v>
      </c>
      <c r="G25" s="23">
        <f>E25*F25</f>
        <v>1</v>
      </c>
      <c r="H25" s="23">
        <f>D8-(H15+H16+H17+H18+H19+H20+H21+H22+H23+H24)</f>
        <v>8.3333333333333329E-2</v>
      </c>
    </row>
    <row r="26" spans="1:9" x14ac:dyDescent="0.3">
      <c r="A26" s="68" t="s">
        <v>23</v>
      </c>
      <c r="B26" s="63"/>
      <c r="C26" s="67"/>
      <c r="D26" s="61"/>
      <c r="E26" s="64"/>
      <c r="F26" s="60">
        <f t="shared" ref="F26:G26" si="10">SUM(F15:F25)</f>
        <v>1</v>
      </c>
      <c r="G26" s="61">
        <f t="shared" si="10"/>
        <v>1</v>
      </c>
      <c r="H26" s="61">
        <f>SUM(H15:H25)</f>
        <v>8.3333333333333329E-2</v>
      </c>
    </row>
    <row r="27" spans="1:9" x14ac:dyDescent="0.3">
      <c r="A27" s="57" t="s">
        <v>11</v>
      </c>
      <c r="B27" s="25">
        <f>B9</f>
        <v>1</v>
      </c>
      <c r="C27" s="26">
        <v>1</v>
      </c>
      <c r="D27" s="66">
        <f t="shared" si="1"/>
        <v>1</v>
      </c>
      <c r="E27" s="53">
        <f>B9</f>
        <v>1</v>
      </c>
      <c r="F27" s="24">
        <f t="shared" si="3"/>
        <v>1</v>
      </c>
      <c r="G27" s="23">
        <f t="shared" si="4"/>
        <v>1</v>
      </c>
      <c r="H27" s="23">
        <f t="shared" si="5"/>
        <v>8.3333333333333329E-2</v>
      </c>
    </row>
    <row r="28" spans="1:9" ht="17.25" thickBot="1" x14ac:dyDescent="0.35">
      <c r="A28" s="28" t="s">
        <v>21</v>
      </c>
      <c r="B28" s="29">
        <f t="shared" si="2"/>
        <v>2</v>
      </c>
      <c r="C28" s="30"/>
      <c r="D28" s="66">
        <f t="shared" si="1"/>
        <v>0</v>
      </c>
      <c r="E28" s="53">
        <f>B8</f>
        <v>1</v>
      </c>
      <c r="F28" s="24">
        <f t="shared" si="3"/>
        <v>0</v>
      </c>
      <c r="G28" s="23">
        <f t="shared" si="4"/>
        <v>0</v>
      </c>
      <c r="H28" s="23">
        <f t="shared" si="5"/>
        <v>0</v>
      </c>
    </row>
    <row r="29" spans="1:9" s="48" customFormat="1" ht="17.25" thickBot="1" x14ac:dyDescent="0.35">
      <c r="A29" s="44"/>
      <c r="B29" s="43"/>
      <c r="C29" s="45"/>
      <c r="D29" s="46"/>
      <c r="E29" s="47"/>
      <c r="F29" s="62">
        <f t="shared" ref="F29:G29" si="11">F26+F27+F28</f>
        <v>2</v>
      </c>
      <c r="G29" s="59">
        <f t="shared" si="11"/>
        <v>2</v>
      </c>
      <c r="H29" s="59">
        <f>H26+H27+H28</f>
        <v>0.16666666666666666</v>
      </c>
      <c r="I29" s="43"/>
    </row>
    <row r="30" spans="1:9" ht="17.25" thickTop="1" x14ac:dyDescent="0.3">
      <c r="A30" s="48"/>
      <c r="B30" s="48"/>
      <c r="C30" s="48"/>
      <c r="D30" s="48"/>
      <c r="E30" s="48"/>
      <c r="F30" s="48"/>
      <c r="G30" s="48"/>
      <c r="H30" s="48"/>
      <c r="I30" s="48"/>
    </row>
  </sheetData>
  <sheetProtection algorithmName="SHA-512" hashValue="vZKpFswMmC1RDNVq3EZexKzcrecEMMiNWTGJTjh2sGvGeiyfGy9hLGdSepxWn7qINqbdwkOPP/dNNk5bZZcs0A==" saltValue="oDHK+Id8hIStjzbg6NBtHg==" spinCount="100000" sheet="1" objects="1" scenarios="1" selectLockedCells="1"/>
  <protectedRanges>
    <protectedRange sqref="A14 C14:D14 A25:A29 C25:D29 D15:D24" name="Editable Range"/>
    <protectedRange sqref="A15:A24" name="Editable Range_1"/>
    <protectedRange sqref="C15:C24" name="Editable Range_2"/>
  </protectedRanges>
  <mergeCells count="7">
    <mergeCell ref="A1:I2"/>
    <mergeCell ref="F7:I7"/>
    <mergeCell ref="F5:I5"/>
    <mergeCell ref="F12:G12"/>
    <mergeCell ref="B3:D3"/>
    <mergeCell ref="C5:E5"/>
    <mergeCell ref="G8:I8"/>
  </mergeCells>
  <dataValidations count="1">
    <dataValidation type="list" allowBlank="1" showInputMessage="1" showErrorMessage="1" sqref="C29">
      <formula1>#REF!</formula1>
    </dataValidation>
  </dataValidations>
  <pageMargins left="0.7" right="0.7" top="0.75" bottom="0.75" header="0.3" footer="0.3"/>
  <pageSetup scale="64" orientation="landscape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045F5E8E7FF84BBA0D8EC2CEA3BC61" ma:contentTypeVersion="13" ma:contentTypeDescription="Create a new document." ma:contentTypeScope="" ma:versionID="036d0f2810a6f5159ccbab2aea92a1d9">
  <xsd:schema xmlns:xsd="http://www.w3.org/2001/XMLSchema" xmlns:xs="http://www.w3.org/2001/XMLSchema" xmlns:p="http://schemas.microsoft.com/office/2006/metadata/properties" xmlns:ns2="3e12516e-91dc-4192-81c0-9c5f5ef697c5" xmlns:ns3="bcc59027-23c4-4d25-b353-227e0bcaadf1" targetNamespace="http://schemas.microsoft.com/office/2006/metadata/properties" ma:root="true" ma:fieldsID="769682d2ede1549041845f8a5a1b7188" ns2:_="" ns3:_="">
    <xsd:import namespace="3e12516e-91dc-4192-81c0-9c5f5ef697c5"/>
    <xsd:import namespace="bcc59027-23c4-4d25-b353-227e0bcaad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12516e-91dc-4192-81c0-9c5f5ef697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59027-23c4-4d25-b353-227e0bcaadf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A56724-588F-48BB-A0CA-2FE4D20E58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E24046-7E80-4154-8B63-9D1DA234199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cc59027-23c4-4d25-b353-227e0bcaadf1"/>
    <ds:schemaRef ds:uri="3e12516e-91dc-4192-81c0-9c5f5ef697c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A407A27-C9AB-4028-A634-D1B35CC2BA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12516e-91dc-4192-81c0-9c5f5ef697c5"/>
    <ds:schemaRef ds:uri="bcc59027-23c4-4d25-b353-227e0bcaad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Salary Cap </vt:lpstr>
      <vt:lpstr>'Salary Cap '!Print_Area</vt:lpstr>
    </vt:vector>
  </TitlesOfParts>
  <Manager/>
  <Company>UNT HSC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Barakat, Mazen</dc:creator>
  <cp:keywords/>
  <dc:description/>
  <cp:lastModifiedBy>Cole, Su</cp:lastModifiedBy>
  <cp:revision/>
  <dcterms:created xsi:type="dcterms:W3CDTF">2016-02-10T17:53:31Z</dcterms:created>
  <dcterms:modified xsi:type="dcterms:W3CDTF">2021-03-17T18:48:12Z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0x0101001F045F5E8E7FF84BBA0D8EC2CEA3BC61</vt:lpwstr>
  </property>
</Properties>
</file>